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awa\Downloads\"/>
    </mc:Choice>
  </mc:AlternateContent>
  <xr:revisionPtr revIDLastSave="0" documentId="13_ncr:1_{0F44C039-B0DB-478E-AA76-E2DE9F4D692D}" xr6:coauthVersionLast="47" xr6:coauthVersionMax="47" xr10:uidLastSave="{00000000-0000-0000-0000-000000000000}"/>
  <bookViews>
    <workbookView xWindow="57480" yWindow="-120" windowWidth="29040" windowHeight="15720" xr2:uid="{B7B5B806-000B-4498-863C-6E9EFD35D5C0}"/>
  </bookViews>
  <sheets>
    <sheet name="例" sheetId="1" r:id="rId1"/>
    <sheet name="シート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R20" i="1"/>
  <c r="P20" i="1"/>
  <c r="O20" i="1"/>
  <c r="L20" i="1"/>
  <c r="J20" i="1"/>
  <c r="D15" i="1"/>
  <c r="L10" i="1"/>
  <c r="L9" i="1"/>
  <c r="P10" i="1"/>
  <c r="P9" i="1"/>
  <c r="O10" i="1"/>
  <c r="O9" i="1"/>
  <c r="N10" i="1"/>
  <c r="N9" i="1"/>
  <c r="M10" i="1"/>
  <c r="M9" i="1"/>
  <c r="J10" i="1"/>
  <c r="J9" i="1"/>
  <c r="L17" i="1"/>
  <c r="L18" i="1"/>
  <c r="K10" i="1"/>
  <c r="K9" i="1"/>
  <c r="I10" i="1"/>
  <c r="I9" i="1"/>
  <c r="R10" i="1"/>
  <c r="R9" i="1"/>
  <c r="H9" i="1"/>
  <c r="H10" i="1" s="1"/>
  <c r="P14" i="1"/>
  <c r="P13" i="1"/>
  <c r="P12" i="1"/>
  <c r="P18" i="1"/>
  <c r="P17" i="1"/>
  <c r="P16" i="1"/>
  <c r="O14" i="1"/>
  <c r="O13" i="1"/>
  <c r="O12" i="1"/>
  <c r="O18" i="1"/>
  <c r="O17" i="1"/>
  <c r="O16" i="1"/>
  <c r="L14" i="1"/>
  <c r="L13" i="1"/>
  <c r="L12" i="1"/>
  <c r="L16" i="1"/>
  <c r="J14" i="1"/>
  <c r="J13" i="1"/>
  <c r="J12" i="1"/>
  <c r="J18" i="1"/>
  <c r="J17" i="1"/>
  <c r="J16" i="1"/>
  <c r="N8" i="1"/>
  <c r="P8" i="1" s="1"/>
  <c r="M8" i="1"/>
  <c r="D12" i="1" s="1"/>
  <c r="K8" i="1"/>
  <c r="I8" i="1"/>
  <c r="H8" i="1"/>
  <c r="H16" i="1"/>
  <c r="H17" i="1" s="1"/>
  <c r="H18" i="1" s="1"/>
  <c r="H12" i="1"/>
  <c r="H13" i="1" s="1"/>
  <c r="H14" i="1" s="1"/>
  <c r="J8" i="1" l="1"/>
  <c r="R8" i="1"/>
  <c r="L8" i="1"/>
  <c r="O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ishikawa</author>
  </authors>
  <commentList>
    <comment ref="J7" authorId="0" shapeId="0" xr:uid="{B633432B-EE5C-4F7E-A5D7-FCE70F86E6B2}">
      <text>
        <r>
          <rPr>
            <sz val="9"/>
            <color indexed="81"/>
            <rFont val="MS P ゴシック"/>
            <family val="3"/>
            <charset val="128"/>
          </rPr>
          <t>クリック率</t>
        </r>
      </text>
    </comment>
    <comment ref="L7" authorId="0" shapeId="0" xr:uid="{282107F1-9555-452B-888F-B8EEA6D0B387}">
      <text>
        <r>
          <rPr>
            <sz val="9"/>
            <color indexed="81"/>
            <rFont val="MS P ゴシック"/>
            <family val="3"/>
            <charset val="128"/>
          </rPr>
          <t>平均クリック単価</t>
        </r>
      </text>
    </comment>
    <comment ref="P7" authorId="0" shapeId="0" xr:uid="{9937E82D-2789-41BD-BD6F-C272B36047A3}">
      <text>
        <r>
          <rPr>
            <sz val="9"/>
            <color indexed="81"/>
            <rFont val="MS P ゴシック"/>
            <family val="3"/>
            <charset val="128"/>
          </rPr>
          <t>コンバージョン率</t>
        </r>
      </text>
    </comment>
    <comment ref="C10" authorId="0" shapeId="0" xr:uid="{A1CFA419-CC0D-4751-873B-ED3E4B02F4AD}">
      <text>
        <r>
          <rPr>
            <sz val="9"/>
            <color indexed="81"/>
            <rFont val="MS P ゴシック"/>
            <family val="3"/>
            <charset val="128"/>
          </rPr>
          <t>コンバージョン数</t>
        </r>
      </text>
    </comment>
  </commentList>
</comments>
</file>

<file path=xl/sharedStrings.xml><?xml version="1.0" encoding="utf-8"?>
<sst xmlns="http://schemas.openxmlformats.org/spreadsheetml/2006/main" count="56" uniqueCount="21">
  <si>
    <t>予算</t>
    <rPh sb="0" eb="2">
      <t>ヨサン</t>
    </rPh>
    <phoneticPr fontId="1"/>
  </si>
  <si>
    <t>商品・サービス</t>
    <rPh sb="0" eb="2">
      <t>ショウヒン</t>
    </rPh>
    <phoneticPr fontId="1"/>
  </si>
  <si>
    <t>Google</t>
    <phoneticPr fontId="1"/>
  </si>
  <si>
    <t>表示回数</t>
    <rPh sb="0" eb="2">
      <t>ヒョウジ</t>
    </rPh>
    <rPh sb="2" eb="4">
      <t>カイスウ</t>
    </rPh>
    <phoneticPr fontId="1"/>
  </si>
  <si>
    <t>クリック数</t>
    <rPh sb="4" eb="5">
      <t>スウ</t>
    </rPh>
    <phoneticPr fontId="1"/>
  </si>
  <si>
    <t>広告費</t>
    <rPh sb="0" eb="3">
      <t>コウコクヒ</t>
    </rPh>
    <phoneticPr fontId="1"/>
  </si>
  <si>
    <t>CPA</t>
    <phoneticPr fontId="1"/>
  </si>
  <si>
    <t>合計</t>
    <rPh sb="0" eb="2">
      <t>ゴウケイ</t>
    </rPh>
    <phoneticPr fontId="1"/>
  </si>
  <si>
    <t>達成率</t>
    <rPh sb="0" eb="3">
      <t>タッセイリツ</t>
    </rPh>
    <phoneticPr fontId="1"/>
  </si>
  <si>
    <t>売上</t>
    <rPh sb="0" eb="2">
      <t>ウリアゲ</t>
    </rPh>
    <phoneticPr fontId="1"/>
  </si>
  <si>
    <t>CV</t>
    <phoneticPr fontId="1"/>
  </si>
  <si>
    <t>平均CPC</t>
    <rPh sb="0" eb="2">
      <t>ヘイキン</t>
    </rPh>
    <phoneticPr fontId="1"/>
  </si>
  <si>
    <t>CVR</t>
    <phoneticPr fontId="1"/>
  </si>
  <si>
    <t>CTR</t>
    <phoneticPr fontId="1"/>
  </si>
  <si>
    <t>目標</t>
    <rPh sb="0" eb="2">
      <t>モクヒョウ</t>
    </rPh>
    <phoneticPr fontId="1"/>
  </si>
  <si>
    <t>集計期間</t>
    <rPh sb="0" eb="2">
      <t>シュウケイ</t>
    </rPh>
    <rPh sb="2" eb="4">
      <t>キカン</t>
    </rPh>
    <phoneticPr fontId="1"/>
  </si>
  <si>
    <t>Yahoo!</t>
    <phoneticPr fontId="1"/>
  </si>
  <si>
    <t>成約数</t>
    <rPh sb="0" eb="3">
      <t>セイヤクスウ</t>
    </rPh>
    <phoneticPr fontId="1"/>
  </si>
  <si>
    <t>成約率</t>
    <rPh sb="0" eb="3">
      <t>セイヤクリツ</t>
    </rPh>
    <phoneticPr fontId="1"/>
  </si>
  <si>
    <t>昨年</t>
    <rPh sb="0" eb="2">
      <t>サクネン</t>
    </rPh>
    <phoneticPr fontId="1"/>
  </si>
  <si>
    <t>※目標との比較</t>
    <rPh sb="1" eb="3">
      <t>モクヒョウ</t>
    </rPh>
    <rPh sb="5" eb="7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</si>
</sst>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;@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0" tint="-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6" fontId="0" fillId="0" borderId="0" xfId="2" applyFont="1">
      <alignment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6" fontId="0" fillId="0" borderId="4" xfId="2" applyFont="1" applyBorder="1">
      <alignment vertical="center"/>
    </xf>
    <xf numFmtId="0" fontId="0" fillId="3" borderId="4" xfId="0" applyFill="1" applyBorder="1" applyAlignment="1">
      <alignment horizontal="center" vertical="center"/>
    </xf>
    <xf numFmtId="6" fontId="0" fillId="0" borderId="4" xfId="2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176" fontId="0" fillId="3" borderId="4" xfId="0" applyNumberFormat="1" applyFill="1" applyBorder="1" applyAlignment="1">
      <alignment horizontal="left" vertical="center"/>
    </xf>
    <xf numFmtId="10" fontId="0" fillId="0" borderId="4" xfId="3" applyNumberFormat="1" applyFont="1" applyBorder="1">
      <alignment vertical="center"/>
    </xf>
    <xf numFmtId="38" fontId="0" fillId="0" borderId="4" xfId="1" applyFont="1" applyBorder="1">
      <alignment vertical="center"/>
    </xf>
    <xf numFmtId="10" fontId="0" fillId="0" borderId="0" xfId="3" applyNumberFormat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38" fontId="0" fillId="0" borderId="2" xfId="1" applyFont="1" applyFill="1" applyBorder="1">
      <alignment vertical="center"/>
    </xf>
    <xf numFmtId="0" fontId="0" fillId="0" borderId="2" xfId="0" applyBorder="1">
      <alignment vertical="center"/>
    </xf>
    <xf numFmtId="10" fontId="0" fillId="0" borderId="2" xfId="3" applyNumberFormat="1" applyFont="1" applyFill="1" applyBorder="1">
      <alignment vertical="center"/>
    </xf>
    <xf numFmtId="6" fontId="0" fillId="0" borderId="2" xfId="2" applyFont="1" applyFill="1" applyBorder="1">
      <alignment vertical="center"/>
    </xf>
    <xf numFmtId="0" fontId="0" fillId="0" borderId="0" xfId="0" applyAlignment="1">
      <alignment horizontal="center" vertical="center" wrapText="1"/>
    </xf>
    <xf numFmtId="40" fontId="0" fillId="0" borderId="4" xfId="1" applyNumberFormat="1" applyFont="1" applyBorder="1">
      <alignment vertical="center"/>
    </xf>
    <xf numFmtId="40" fontId="0" fillId="0" borderId="2" xfId="0" applyNumberFormat="1" applyBorder="1">
      <alignment vertical="center"/>
    </xf>
    <xf numFmtId="176" fontId="0" fillId="2" borderId="4" xfId="0" applyNumberFormat="1" applyFill="1" applyBorder="1" applyAlignment="1">
      <alignment horizontal="left" vertical="center"/>
    </xf>
    <xf numFmtId="6" fontId="3" fillId="0" borderId="4" xfId="2" applyFont="1" applyBorder="1">
      <alignment vertical="center"/>
    </xf>
    <xf numFmtId="40" fontId="3" fillId="0" borderId="4" xfId="1" applyNumberFormat="1" applyFont="1" applyBorder="1">
      <alignment vertical="center"/>
    </xf>
    <xf numFmtId="10" fontId="0" fillId="0" borderId="4" xfId="3" applyNumberFormat="1" applyFont="1" applyBorder="1" applyAlignment="1">
      <alignment horizontal="right" vertical="center"/>
    </xf>
    <xf numFmtId="10" fontId="0" fillId="0" borderId="4" xfId="0" applyNumberFormat="1" applyBorder="1" applyAlignment="1">
      <alignment horizontal="right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4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6F7E3-DF54-4273-91DA-356DE9D63ED5}">
  <dimension ref="B2:R20"/>
  <sheetViews>
    <sheetView showGridLines="0" tabSelected="1" zoomScaleNormal="100" workbookViewId="0"/>
  </sheetViews>
  <sheetFormatPr defaultRowHeight="18"/>
  <cols>
    <col min="1" max="1" width="2.6640625" customWidth="1"/>
    <col min="2" max="3" width="7.0390625" bestFit="1" customWidth="1"/>
    <col min="4" max="4" width="11.5390625" customWidth="1"/>
    <col min="5" max="5" width="5.5390625" customWidth="1"/>
    <col min="6" max="6" width="1.625" customWidth="1"/>
    <col min="7" max="7" width="7.4140625" bestFit="1" customWidth="1"/>
    <col min="8" max="8" width="11.5390625" bestFit="1" customWidth="1"/>
    <col min="9" max="9" width="9.9140625" customWidth="1"/>
    <col min="10" max="10" width="7.125" customWidth="1"/>
    <col min="11" max="11" width="10.7890625" bestFit="1" customWidth="1"/>
    <col min="12" max="12" width="9.1640625" customWidth="1"/>
    <col min="13" max="13" width="10.7890625" bestFit="1" customWidth="1"/>
    <col min="14" max="14" width="6.5390625" customWidth="1"/>
    <col min="15" max="15" width="9.2890625" customWidth="1"/>
    <col min="16" max="16" width="7.125" customWidth="1"/>
    <col min="17" max="17" width="7.0390625" bestFit="1" customWidth="1"/>
    <col min="18" max="18" width="7.5390625" bestFit="1" customWidth="1"/>
    <col min="20" max="20" width="8.6640625" customWidth="1"/>
  </cols>
  <sheetData>
    <row r="2" spans="2:18">
      <c r="B2" s="35" t="s">
        <v>1</v>
      </c>
      <c r="C2" s="35"/>
      <c r="D2" s="36"/>
      <c r="E2" s="36"/>
    </row>
    <row r="3" spans="2:18">
      <c r="B3" s="35" t="s">
        <v>15</v>
      </c>
      <c r="C3" s="35"/>
      <c r="D3" s="37">
        <v>44986</v>
      </c>
      <c r="E3" s="37"/>
    </row>
    <row r="5" spans="2:18">
      <c r="B5" s="35" t="s">
        <v>0</v>
      </c>
      <c r="C5" s="35"/>
      <c r="D5" s="6">
        <v>1500000</v>
      </c>
    </row>
    <row r="6" spans="2:18">
      <c r="E6" s="3"/>
    </row>
    <row r="7" spans="2:18">
      <c r="B7" s="38" t="s">
        <v>14</v>
      </c>
      <c r="C7" s="10" t="s">
        <v>9</v>
      </c>
      <c r="D7" s="8">
        <v>4000000</v>
      </c>
      <c r="G7" s="41"/>
      <c r="H7" s="42"/>
      <c r="I7" s="7" t="s">
        <v>3</v>
      </c>
      <c r="J7" s="7" t="s">
        <v>13</v>
      </c>
      <c r="K7" s="7" t="s">
        <v>4</v>
      </c>
      <c r="L7" s="11" t="s">
        <v>11</v>
      </c>
      <c r="M7" s="7" t="s">
        <v>5</v>
      </c>
      <c r="N7" s="11" t="s">
        <v>10</v>
      </c>
      <c r="O7" s="7" t="s">
        <v>6</v>
      </c>
      <c r="P7" s="11" t="s">
        <v>12</v>
      </c>
      <c r="Q7" s="11" t="s">
        <v>17</v>
      </c>
      <c r="R7" s="11" t="s">
        <v>18</v>
      </c>
    </row>
    <row r="8" spans="2:18">
      <c r="B8" s="39"/>
      <c r="C8" s="10" t="s">
        <v>17</v>
      </c>
      <c r="D8" s="9">
        <v>20</v>
      </c>
      <c r="E8" s="3"/>
      <c r="G8" s="35" t="s">
        <v>7</v>
      </c>
      <c r="H8" s="26">
        <f>D3</f>
        <v>44986</v>
      </c>
      <c r="I8" s="14">
        <f>I12+I16</f>
        <v>78799</v>
      </c>
      <c r="J8" s="13">
        <f t="shared" ref="J8:J10" si="0">K8/I8</f>
        <v>6.6599829947080552E-2</v>
      </c>
      <c r="K8" s="14">
        <f>K12+K16</f>
        <v>5248</v>
      </c>
      <c r="L8" s="6">
        <f t="shared" ref="L8:L10" si="1">M8/K8</f>
        <v>251.44817073170731</v>
      </c>
      <c r="M8" s="27">
        <f t="shared" ref="M8:N10" si="2">M12+M16</f>
        <v>1319600</v>
      </c>
      <c r="N8" s="28">
        <f t="shared" si="2"/>
        <v>57.14</v>
      </c>
      <c r="O8" s="27">
        <f t="shared" ref="O8:O10" si="3">M8/N8</f>
        <v>23094.154707735386</v>
      </c>
      <c r="P8" s="13">
        <f t="shared" ref="P8:P10" si="4">N8/K8</f>
        <v>1.088795731707317E-2</v>
      </c>
      <c r="Q8" s="2">
        <v>25</v>
      </c>
      <c r="R8" s="13">
        <f t="shared" ref="R8" si="5">Q8/N8</f>
        <v>0.43752187609380466</v>
      </c>
    </row>
    <row r="9" spans="2:18">
      <c r="B9" s="39"/>
      <c r="C9" s="10" t="s">
        <v>6</v>
      </c>
      <c r="D9" s="8">
        <v>25000</v>
      </c>
      <c r="E9" s="3"/>
      <c r="G9" s="35"/>
      <c r="H9" s="12">
        <f>EDATE(H8,-1)</f>
        <v>44958</v>
      </c>
      <c r="I9" s="14">
        <f>I13+I17</f>
        <v>95603</v>
      </c>
      <c r="J9" s="13">
        <f t="shared" si="0"/>
        <v>5.9265922617491085E-2</v>
      </c>
      <c r="K9" s="14">
        <f>K13+K17</f>
        <v>5666</v>
      </c>
      <c r="L9" s="6">
        <f t="shared" si="1"/>
        <v>224.26032474408754</v>
      </c>
      <c r="M9" s="6">
        <f t="shared" si="2"/>
        <v>1270659</v>
      </c>
      <c r="N9" s="24">
        <f t="shared" si="2"/>
        <v>59.39</v>
      </c>
      <c r="O9" s="6">
        <f t="shared" si="3"/>
        <v>21395.167536622328</v>
      </c>
      <c r="P9" s="13">
        <f t="shared" si="4"/>
        <v>1.0481821390751853E-2</v>
      </c>
      <c r="Q9" s="2">
        <v>32</v>
      </c>
      <c r="R9" s="13">
        <f t="shared" ref="R9:R10" si="6">Q9/N9</f>
        <v>0.53881124768479538</v>
      </c>
    </row>
    <row r="10" spans="2:18">
      <c r="B10" s="40"/>
      <c r="C10" s="10" t="s">
        <v>10</v>
      </c>
      <c r="D10" s="9">
        <v>50</v>
      </c>
      <c r="E10" s="3"/>
      <c r="G10" s="35"/>
      <c r="H10" s="12">
        <f>EDATE(H9,-1)</f>
        <v>44927</v>
      </c>
      <c r="I10" s="14">
        <f>I14+I18</f>
        <v>77664</v>
      </c>
      <c r="J10" s="13">
        <f t="shared" si="0"/>
        <v>5.5495467655541822E-2</v>
      </c>
      <c r="K10" s="14">
        <f>K14+K18</f>
        <v>4310</v>
      </c>
      <c r="L10" s="6">
        <f t="shared" si="1"/>
        <v>319.66357308584685</v>
      </c>
      <c r="M10" s="6">
        <f t="shared" si="2"/>
        <v>1377750</v>
      </c>
      <c r="N10" s="24">
        <f t="shared" si="2"/>
        <v>42.2</v>
      </c>
      <c r="O10" s="6">
        <f t="shared" si="3"/>
        <v>32648.104265402842</v>
      </c>
      <c r="P10" s="13">
        <f t="shared" si="4"/>
        <v>9.7911832946635732E-3</v>
      </c>
      <c r="Q10" s="2">
        <v>22</v>
      </c>
      <c r="R10" s="13">
        <f t="shared" si="6"/>
        <v>0.52132701421800942</v>
      </c>
    </row>
    <row r="11" spans="2:18" ht="18" customHeight="1">
      <c r="B11" s="23"/>
      <c r="C11" s="1"/>
      <c r="D11" s="16"/>
      <c r="E11" s="3"/>
      <c r="G11" s="17"/>
      <c r="H11" s="18"/>
      <c r="I11" s="19"/>
      <c r="J11" s="20"/>
      <c r="K11" s="19"/>
      <c r="L11" s="20"/>
      <c r="M11" s="20"/>
      <c r="N11" s="25"/>
      <c r="O11" s="20"/>
      <c r="P11" s="20"/>
      <c r="R11" s="15"/>
    </row>
    <row r="12" spans="2:18">
      <c r="B12" s="35" t="s">
        <v>8</v>
      </c>
      <c r="C12" s="10" t="s">
        <v>0</v>
      </c>
      <c r="D12" s="29">
        <f>M8/D5</f>
        <v>0.87973333333333337</v>
      </c>
      <c r="E12" s="3"/>
      <c r="G12" s="35" t="s">
        <v>2</v>
      </c>
      <c r="H12" s="12">
        <f>D3</f>
        <v>44986</v>
      </c>
      <c r="I12" s="14">
        <v>42966</v>
      </c>
      <c r="J12" s="13">
        <f>K12/I12</f>
        <v>9.2026253316575893E-2</v>
      </c>
      <c r="K12" s="14">
        <v>3954</v>
      </c>
      <c r="L12" s="6">
        <f>M12/K12</f>
        <v>283.14542235710672</v>
      </c>
      <c r="M12" s="6">
        <v>1119557</v>
      </c>
      <c r="N12" s="24">
        <v>45.14</v>
      </c>
      <c r="O12" s="6">
        <f>M12/N12</f>
        <v>24801.883030571556</v>
      </c>
      <c r="P12" s="13">
        <f>N12/K12</f>
        <v>1.1416287303995954E-2</v>
      </c>
      <c r="R12" s="15"/>
    </row>
    <row r="13" spans="2:18">
      <c r="B13" s="35"/>
      <c r="C13" s="10" t="s">
        <v>6</v>
      </c>
      <c r="D13" s="29">
        <f>O8/D9</f>
        <v>0.92376618830941548</v>
      </c>
      <c r="E13" s="5"/>
      <c r="G13" s="35"/>
      <c r="H13" s="12">
        <f>EDATE(H12,-1)</f>
        <v>44958</v>
      </c>
      <c r="I13" s="14">
        <v>47352</v>
      </c>
      <c r="J13" s="13">
        <f>K13/I13</f>
        <v>8.2551951343132285E-2</v>
      </c>
      <c r="K13" s="14">
        <v>3909</v>
      </c>
      <c r="L13" s="6">
        <f>M13/K13</f>
        <v>251.30186748529036</v>
      </c>
      <c r="M13" s="6">
        <v>982339</v>
      </c>
      <c r="N13" s="24">
        <v>47.39</v>
      </c>
      <c r="O13" s="6">
        <f>M13/N13</f>
        <v>20728.824646549903</v>
      </c>
      <c r="P13" s="13">
        <f>N13/K13</f>
        <v>1.2123305193144026E-2</v>
      </c>
      <c r="R13" s="15"/>
    </row>
    <row r="14" spans="2:18">
      <c r="B14" s="35"/>
      <c r="C14" s="10" t="s">
        <v>10</v>
      </c>
      <c r="D14" s="29">
        <f>N8/D10</f>
        <v>1.1428</v>
      </c>
      <c r="E14" s="5"/>
      <c r="G14" s="35"/>
      <c r="H14" s="12">
        <f>EDATE(H13,-1)</f>
        <v>44927</v>
      </c>
      <c r="I14" s="14">
        <v>35563</v>
      </c>
      <c r="J14" s="13">
        <f>K14/I14</f>
        <v>7.9408373871720603E-2</v>
      </c>
      <c r="K14" s="14">
        <v>2824</v>
      </c>
      <c r="L14" s="6">
        <f>M14/K14</f>
        <v>405.38137393767704</v>
      </c>
      <c r="M14" s="6">
        <v>1144797</v>
      </c>
      <c r="N14" s="24">
        <v>34.200000000000003</v>
      </c>
      <c r="O14" s="6">
        <f>M14/N14</f>
        <v>33473.596491228069</v>
      </c>
      <c r="P14" s="13">
        <f>N14/K14</f>
        <v>1.2110481586402268E-2</v>
      </c>
      <c r="R14" s="15"/>
    </row>
    <row r="15" spans="2:18" ht="18" customHeight="1">
      <c r="B15" s="35"/>
      <c r="C15" s="10" t="s">
        <v>17</v>
      </c>
      <c r="D15" s="30">
        <f>Q8/D8</f>
        <v>1.25</v>
      </c>
      <c r="E15" s="5"/>
      <c r="G15" s="17"/>
      <c r="H15" s="18"/>
      <c r="I15" s="19"/>
      <c r="J15" s="21"/>
      <c r="K15" s="19"/>
      <c r="L15" s="22"/>
      <c r="M15" s="22"/>
      <c r="N15" s="19"/>
      <c r="O15" s="22"/>
      <c r="P15" s="21"/>
      <c r="R15" s="15"/>
    </row>
    <row r="16" spans="2:18">
      <c r="B16" s="33" t="s">
        <v>20</v>
      </c>
      <c r="C16" s="34"/>
      <c r="D16" s="34"/>
      <c r="E16" s="5"/>
      <c r="G16" s="35" t="s">
        <v>16</v>
      </c>
      <c r="H16" s="12">
        <f>D3</f>
        <v>44986</v>
      </c>
      <c r="I16" s="14">
        <v>35833</v>
      </c>
      <c r="J16" s="13">
        <f>K16/I16</f>
        <v>3.6111963832221698E-2</v>
      </c>
      <c r="K16" s="14">
        <v>1294</v>
      </c>
      <c r="L16" s="6">
        <f>M16/K16</f>
        <v>154.59273570324575</v>
      </c>
      <c r="M16" s="6">
        <v>200043</v>
      </c>
      <c r="N16" s="14">
        <v>12</v>
      </c>
      <c r="O16" s="6">
        <f>M16/N16</f>
        <v>16670.25</v>
      </c>
      <c r="P16" s="13">
        <f>N16/K16</f>
        <v>9.2735703245749607E-3</v>
      </c>
      <c r="R16" s="15"/>
    </row>
    <row r="17" spans="2:18">
      <c r="B17" s="4"/>
      <c r="D17" s="1"/>
      <c r="E17" s="5"/>
      <c r="G17" s="35"/>
      <c r="H17" s="12">
        <f>EDATE(H16,-1)</f>
        <v>44958</v>
      </c>
      <c r="I17" s="14">
        <v>48251</v>
      </c>
      <c r="J17" s="13">
        <f>K17/I17</f>
        <v>3.641375308283766E-2</v>
      </c>
      <c r="K17" s="14">
        <v>1757</v>
      </c>
      <c r="L17" s="6">
        <f t="shared" ref="L17:L20" si="7">M17/K17</f>
        <v>164.09789413773478</v>
      </c>
      <c r="M17" s="6">
        <v>288320</v>
      </c>
      <c r="N17" s="14">
        <v>12</v>
      </c>
      <c r="O17" s="6">
        <f t="shared" ref="O17:O18" si="8">M17/N17</f>
        <v>24026.666666666668</v>
      </c>
      <c r="P17" s="13">
        <f t="shared" ref="P17:P18" si="9">N17/K17</f>
        <v>6.8298235628912922E-3</v>
      </c>
      <c r="R17" s="15"/>
    </row>
    <row r="18" spans="2:18">
      <c r="G18" s="35"/>
      <c r="H18" s="12">
        <f>EDATE(H17,-1)</f>
        <v>44927</v>
      </c>
      <c r="I18" s="14">
        <v>42101</v>
      </c>
      <c r="J18" s="13">
        <f>K18/I18</f>
        <v>3.5296073727464905E-2</v>
      </c>
      <c r="K18" s="14">
        <v>1486</v>
      </c>
      <c r="L18" s="6">
        <f t="shared" si="7"/>
        <v>156.76514131897713</v>
      </c>
      <c r="M18" s="6">
        <v>232953</v>
      </c>
      <c r="N18" s="14">
        <v>8</v>
      </c>
      <c r="O18" s="6">
        <f t="shared" si="8"/>
        <v>29119.125</v>
      </c>
      <c r="P18" s="13">
        <f t="shared" si="9"/>
        <v>5.3835800807537013E-3</v>
      </c>
      <c r="R18" s="15"/>
    </row>
    <row r="20" spans="2:18">
      <c r="G20" s="31" t="s">
        <v>19</v>
      </c>
      <c r="H20" s="32"/>
      <c r="I20" s="14">
        <v>75381</v>
      </c>
      <c r="J20" s="13">
        <f>K20/I20</f>
        <v>6.6488903039227387E-2</v>
      </c>
      <c r="K20" s="14">
        <v>5012</v>
      </c>
      <c r="L20" s="6">
        <f t="shared" si="7"/>
        <v>247.38208300079808</v>
      </c>
      <c r="M20" s="27">
        <v>1239879</v>
      </c>
      <c r="N20" s="28">
        <v>41.5</v>
      </c>
      <c r="O20" s="27">
        <f t="shared" ref="O20" si="10">M20/N20</f>
        <v>29876.602409638555</v>
      </c>
      <c r="P20" s="13">
        <f t="shared" ref="P20" si="11">N20/K20</f>
        <v>8.2801276935355154E-3</v>
      </c>
      <c r="Q20" s="2">
        <v>19</v>
      </c>
      <c r="R20" s="13">
        <f t="shared" ref="R20" si="12">Q20/N20</f>
        <v>0.45783132530120479</v>
      </c>
    </row>
  </sheetData>
  <mergeCells count="13">
    <mergeCell ref="G20:H20"/>
    <mergeCell ref="B16:D16"/>
    <mergeCell ref="B2:C2"/>
    <mergeCell ref="B5:C5"/>
    <mergeCell ref="D2:E2"/>
    <mergeCell ref="B3:C3"/>
    <mergeCell ref="D3:E3"/>
    <mergeCell ref="B7:B10"/>
    <mergeCell ref="B12:B15"/>
    <mergeCell ref="G8:G10"/>
    <mergeCell ref="G12:G14"/>
    <mergeCell ref="G16:G18"/>
    <mergeCell ref="G7:H7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1E73C-7BE4-4983-AE28-D918CDF16979}">
  <dimension ref="B2:R20"/>
  <sheetViews>
    <sheetView showGridLines="0" zoomScaleNormal="100" workbookViewId="0"/>
  </sheetViews>
  <sheetFormatPr defaultRowHeight="18"/>
  <cols>
    <col min="1" max="1" width="2.6640625" customWidth="1"/>
    <col min="2" max="3" width="7.0390625" bestFit="1" customWidth="1"/>
    <col min="4" max="4" width="11.5390625" customWidth="1"/>
    <col min="5" max="5" width="5.5390625" customWidth="1"/>
    <col min="6" max="6" width="1.625" customWidth="1"/>
    <col min="7" max="7" width="7.4140625" bestFit="1" customWidth="1"/>
    <col min="8" max="8" width="11.5390625" bestFit="1" customWidth="1"/>
    <col min="9" max="9" width="9.9140625" customWidth="1"/>
    <col min="10" max="10" width="7.125" customWidth="1"/>
    <col min="11" max="11" width="10.7890625" bestFit="1" customWidth="1"/>
    <col min="12" max="12" width="9.1640625" customWidth="1"/>
    <col min="13" max="13" width="10.7890625" bestFit="1" customWidth="1"/>
    <col min="14" max="14" width="6.5390625" customWidth="1"/>
    <col min="15" max="15" width="9.2890625" customWidth="1"/>
    <col min="16" max="16" width="7.125" customWidth="1"/>
    <col min="17" max="17" width="7.0390625" bestFit="1" customWidth="1"/>
    <col min="18" max="18" width="7.5390625" bestFit="1" customWidth="1"/>
    <col min="20" max="20" width="8.6640625" customWidth="1"/>
  </cols>
  <sheetData>
    <row r="2" spans="2:18">
      <c r="B2" s="35" t="s">
        <v>1</v>
      </c>
      <c r="C2" s="35"/>
      <c r="D2" s="36"/>
      <c r="E2" s="36"/>
    </row>
    <row r="3" spans="2:18">
      <c r="B3" s="35" t="s">
        <v>15</v>
      </c>
      <c r="C3" s="35"/>
      <c r="D3" s="37"/>
      <c r="E3" s="37"/>
    </row>
    <row r="5" spans="2:18">
      <c r="B5" s="35" t="s">
        <v>0</v>
      </c>
      <c r="C5" s="35"/>
      <c r="D5" s="6"/>
    </row>
    <row r="6" spans="2:18">
      <c r="E6" s="3"/>
    </row>
    <row r="7" spans="2:18">
      <c r="B7" s="38" t="s">
        <v>14</v>
      </c>
      <c r="C7" s="10" t="s">
        <v>9</v>
      </c>
      <c r="D7" s="8"/>
      <c r="G7" s="41"/>
      <c r="H7" s="42"/>
      <c r="I7" s="7" t="s">
        <v>3</v>
      </c>
      <c r="J7" s="7" t="s">
        <v>13</v>
      </c>
      <c r="K7" s="7" t="s">
        <v>4</v>
      </c>
      <c r="L7" s="11" t="s">
        <v>11</v>
      </c>
      <c r="M7" s="7" t="s">
        <v>5</v>
      </c>
      <c r="N7" s="11" t="s">
        <v>10</v>
      </c>
      <c r="O7" s="7" t="s">
        <v>6</v>
      </c>
      <c r="P7" s="11" t="s">
        <v>12</v>
      </c>
      <c r="Q7" s="11" t="s">
        <v>17</v>
      </c>
      <c r="R7" s="11" t="s">
        <v>18</v>
      </c>
    </row>
    <row r="8" spans="2:18">
      <c r="B8" s="39"/>
      <c r="C8" s="10" t="s">
        <v>17</v>
      </c>
      <c r="D8" s="9"/>
      <c r="E8" s="3"/>
      <c r="G8" s="35" t="s">
        <v>7</v>
      </c>
      <c r="H8" s="26"/>
      <c r="I8" s="14"/>
      <c r="J8" s="13"/>
      <c r="K8" s="14"/>
      <c r="L8" s="6"/>
      <c r="M8" s="27"/>
      <c r="N8" s="28"/>
      <c r="O8" s="27"/>
      <c r="P8" s="13"/>
      <c r="Q8" s="2"/>
      <c r="R8" s="13"/>
    </row>
    <row r="9" spans="2:18">
      <c r="B9" s="39"/>
      <c r="C9" s="10" t="s">
        <v>6</v>
      </c>
      <c r="D9" s="8"/>
      <c r="E9" s="3"/>
      <c r="G9" s="35"/>
      <c r="H9" s="12"/>
      <c r="I9" s="14"/>
      <c r="J9" s="13"/>
      <c r="K9" s="14"/>
      <c r="L9" s="6"/>
      <c r="M9" s="6"/>
      <c r="N9" s="24"/>
      <c r="O9" s="6"/>
      <c r="P9" s="13"/>
      <c r="Q9" s="2"/>
      <c r="R9" s="13"/>
    </row>
    <row r="10" spans="2:18">
      <c r="B10" s="40"/>
      <c r="C10" s="10" t="s">
        <v>10</v>
      </c>
      <c r="D10" s="9"/>
      <c r="E10" s="3"/>
      <c r="G10" s="35"/>
      <c r="H10" s="12"/>
      <c r="I10" s="14"/>
      <c r="J10" s="13"/>
      <c r="K10" s="14"/>
      <c r="L10" s="6"/>
      <c r="M10" s="6"/>
      <c r="N10" s="24"/>
      <c r="O10" s="6"/>
      <c r="P10" s="13"/>
      <c r="Q10" s="2"/>
      <c r="R10" s="13"/>
    </row>
    <row r="11" spans="2:18" ht="18" customHeight="1">
      <c r="B11" s="23"/>
      <c r="C11" s="1"/>
      <c r="D11" s="16"/>
      <c r="E11" s="3"/>
      <c r="G11" s="17"/>
      <c r="H11" s="18"/>
      <c r="I11" s="19"/>
      <c r="J11" s="20"/>
      <c r="K11" s="19"/>
      <c r="L11" s="20"/>
      <c r="M11" s="20"/>
      <c r="N11" s="25"/>
      <c r="O11" s="20"/>
      <c r="P11" s="20"/>
      <c r="R11" s="15"/>
    </row>
    <row r="12" spans="2:18">
      <c r="B12" s="35" t="s">
        <v>8</v>
      </c>
      <c r="C12" s="10" t="s">
        <v>0</v>
      </c>
      <c r="D12" s="29"/>
      <c r="E12" s="3"/>
      <c r="G12" s="35" t="s">
        <v>2</v>
      </c>
      <c r="H12" s="12"/>
      <c r="I12" s="14"/>
      <c r="J12" s="13"/>
      <c r="K12" s="14"/>
      <c r="L12" s="6"/>
      <c r="M12" s="6"/>
      <c r="N12" s="24"/>
      <c r="O12" s="6"/>
      <c r="P12" s="13"/>
      <c r="R12" s="15"/>
    </row>
    <row r="13" spans="2:18">
      <c r="B13" s="35"/>
      <c r="C13" s="10" t="s">
        <v>6</v>
      </c>
      <c r="D13" s="29"/>
      <c r="E13" s="5"/>
      <c r="G13" s="35"/>
      <c r="H13" s="12"/>
      <c r="I13" s="14"/>
      <c r="J13" s="13"/>
      <c r="K13" s="14"/>
      <c r="L13" s="6"/>
      <c r="M13" s="6"/>
      <c r="N13" s="24"/>
      <c r="O13" s="6"/>
      <c r="P13" s="13"/>
      <c r="R13" s="15"/>
    </row>
    <row r="14" spans="2:18">
      <c r="B14" s="35"/>
      <c r="C14" s="10" t="s">
        <v>10</v>
      </c>
      <c r="D14" s="29"/>
      <c r="E14" s="5"/>
      <c r="G14" s="35"/>
      <c r="H14" s="12"/>
      <c r="I14" s="14"/>
      <c r="J14" s="13"/>
      <c r="K14" s="14"/>
      <c r="L14" s="6"/>
      <c r="M14" s="6"/>
      <c r="N14" s="24"/>
      <c r="O14" s="6"/>
      <c r="P14" s="13"/>
      <c r="R14" s="15"/>
    </row>
    <row r="15" spans="2:18" ht="18" customHeight="1">
      <c r="B15" s="35"/>
      <c r="C15" s="10" t="s">
        <v>17</v>
      </c>
      <c r="D15" s="30"/>
      <c r="E15" s="5"/>
      <c r="G15" s="17"/>
      <c r="H15" s="18"/>
      <c r="I15" s="19"/>
      <c r="J15" s="21"/>
      <c r="K15" s="19"/>
      <c r="L15" s="22"/>
      <c r="M15" s="22"/>
      <c r="N15" s="19"/>
      <c r="O15" s="22"/>
      <c r="P15" s="21"/>
      <c r="R15" s="15"/>
    </row>
    <row r="16" spans="2:18">
      <c r="B16" s="33" t="s">
        <v>20</v>
      </c>
      <c r="C16" s="34"/>
      <c r="D16" s="34"/>
      <c r="E16" s="5"/>
      <c r="G16" s="35" t="s">
        <v>16</v>
      </c>
      <c r="H16" s="12"/>
      <c r="I16" s="14"/>
      <c r="J16" s="13"/>
      <c r="K16" s="14"/>
      <c r="L16" s="6"/>
      <c r="M16" s="6"/>
      <c r="N16" s="14"/>
      <c r="O16" s="6"/>
      <c r="P16" s="13"/>
      <c r="R16" s="15"/>
    </row>
    <row r="17" spans="2:18">
      <c r="B17" s="4"/>
      <c r="D17" s="1"/>
      <c r="E17" s="5"/>
      <c r="G17" s="35"/>
      <c r="H17" s="12"/>
      <c r="I17" s="14"/>
      <c r="J17" s="13"/>
      <c r="K17" s="14"/>
      <c r="L17" s="6"/>
      <c r="M17" s="6"/>
      <c r="N17" s="14"/>
      <c r="O17" s="6"/>
      <c r="P17" s="13"/>
      <c r="R17" s="15"/>
    </row>
    <row r="18" spans="2:18">
      <c r="G18" s="35"/>
      <c r="H18" s="12"/>
      <c r="I18" s="14"/>
      <c r="J18" s="13"/>
      <c r="K18" s="14"/>
      <c r="L18" s="6"/>
      <c r="M18" s="6"/>
      <c r="N18" s="14"/>
      <c r="O18" s="6"/>
      <c r="P18" s="13"/>
      <c r="R18" s="15"/>
    </row>
    <row r="20" spans="2:18">
      <c r="G20" s="31" t="s">
        <v>19</v>
      </c>
      <c r="H20" s="32"/>
      <c r="I20" s="14"/>
      <c r="J20" s="13"/>
      <c r="K20" s="14"/>
      <c r="L20" s="6"/>
      <c r="M20" s="27"/>
      <c r="N20" s="28"/>
      <c r="O20" s="27"/>
      <c r="P20" s="13"/>
      <c r="Q20" s="2"/>
      <c r="R20" s="13"/>
    </row>
  </sheetData>
  <mergeCells count="13">
    <mergeCell ref="B2:C2"/>
    <mergeCell ref="D2:E2"/>
    <mergeCell ref="B3:C3"/>
    <mergeCell ref="D3:E3"/>
    <mergeCell ref="B5:C5"/>
    <mergeCell ref="G20:H20"/>
    <mergeCell ref="G7:H7"/>
    <mergeCell ref="G8:G10"/>
    <mergeCell ref="B12:B15"/>
    <mergeCell ref="G12:G14"/>
    <mergeCell ref="B16:D16"/>
    <mergeCell ref="G16:G18"/>
    <mergeCell ref="B7:B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</vt:lpstr>
      <vt:lpstr>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ishikawa</cp:lastModifiedBy>
  <cp:lastPrinted>2022-04-07T09:59:07Z</cp:lastPrinted>
  <dcterms:created xsi:type="dcterms:W3CDTF">2022-04-05T08:49:45Z</dcterms:created>
  <dcterms:modified xsi:type="dcterms:W3CDTF">2023-03-26T16:20:15Z</dcterms:modified>
</cp:coreProperties>
</file>